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 a PROYECTOS EN CURSO OJOOOOO\1.A. LÍNEA BASE PERSONAL\"/>
    </mc:Choice>
  </mc:AlternateContent>
  <xr:revisionPtr revIDLastSave="0" documentId="13_ncr:1_{BC6D105D-A317-42F1-831C-AEF9676FB80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R y % LF" sheetId="3" r:id="rId1"/>
    <sheet name="Ejemplo MR y % LF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1" i="3" l="1"/>
  <c r="F45" i="3"/>
  <c r="F55" i="3" s="1"/>
  <c r="C45" i="3"/>
  <c r="C37" i="3"/>
  <c r="C32" i="3"/>
  <c r="F23" i="3"/>
  <c r="C23" i="3"/>
  <c r="F14" i="3"/>
  <c r="C14" i="3"/>
  <c r="F9" i="3"/>
  <c r="C9" i="3"/>
  <c r="C55" i="3" l="1"/>
  <c r="F41" i="3"/>
  <c r="F56" i="3" s="1"/>
  <c r="F4" i="3"/>
  <c r="C41" i="3"/>
  <c r="C56" i="3" s="1"/>
  <c r="F14" i="1" l="1"/>
  <c r="F45" i="1"/>
  <c r="F55" i="1" s="1"/>
  <c r="F9" i="1"/>
  <c r="F23" i="1"/>
  <c r="C9" i="1"/>
  <c r="C14" i="1"/>
  <c r="C23" i="1"/>
  <c r="C32" i="1"/>
  <c r="C37" i="1"/>
  <c r="C45" i="1"/>
  <c r="C51" i="1"/>
  <c r="F4" i="1" l="1"/>
  <c r="F41" i="1"/>
  <c r="F56" i="1" s="1"/>
  <c r="C55" i="1"/>
  <c r="C41" i="1"/>
  <c r="C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Adrián Vargas</author>
  </authors>
  <commentList>
    <comment ref="F4" authorId="0" shapeId="0" xr:uid="{4D768AD8-0DBD-4DD4-8C87-768672CC6633}">
      <text>
        <r>
          <rPr>
            <b/>
            <sz val="14"/>
            <color indexed="81"/>
            <rFont val="Tahoma"/>
            <family val="2"/>
          </rPr>
          <t>% de los gastos de tu estilo de vida que tienes cubiertos con los ingresos pasivos o rendimientos que generas en la actualidad.</t>
        </r>
      </text>
    </comment>
    <comment ref="F46" authorId="0" shapeId="0" xr:uid="{CB64AD3F-3AA5-46E0-83B5-79068FCFF09C}">
      <text>
        <r>
          <rPr>
            <b/>
            <sz val="14"/>
            <color indexed="81"/>
            <rFont val="Tahoma"/>
            <family val="2"/>
          </rPr>
          <t>Este valor corresponde al valor de tu presupuesto mensual de gastos obtenido en el formato de presupuesto</t>
        </r>
      </text>
    </comment>
    <comment ref="F47" authorId="0" shapeId="0" xr:uid="{21E2280E-ED13-4CF2-8AB2-3890F4AC0E2D}">
      <text>
        <r>
          <rPr>
            <b/>
            <sz val="12"/>
            <color indexed="81"/>
            <rFont val="Tahoma"/>
            <family val="2"/>
          </rPr>
          <t>Deudas de la empresa u otros gastos que no están dentro de tu presupuesto personal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Adrián Vargas</author>
  </authors>
  <commentList>
    <comment ref="F4" authorId="0" shapeId="0" xr:uid="{47081A8E-60AE-4FF6-B3BE-A4E334156B9D}">
      <text>
        <r>
          <rPr>
            <b/>
            <sz val="14"/>
            <color indexed="81"/>
            <rFont val="Tahoma"/>
            <family val="2"/>
          </rPr>
          <t>% de los gastos de tu estilo de vida que tienes cubiertos con los ingresos pasivos o rendimientos que generas en la actualidad.</t>
        </r>
      </text>
    </comment>
    <comment ref="F46" authorId="0" shapeId="0" xr:uid="{C90EDD85-BCC7-4775-B2F0-660E2D062C34}">
      <text>
        <r>
          <rPr>
            <b/>
            <sz val="14"/>
            <color indexed="81"/>
            <rFont val="Tahoma"/>
            <family val="2"/>
          </rPr>
          <t>Este valor corresponde al valor de tu presupuesto mensual de gastos obtenido en el formato de presupuesto</t>
        </r>
      </text>
    </comment>
    <comment ref="F47" authorId="0" shapeId="0" xr:uid="{43C1A161-8434-484E-8A56-E31D5852E0D1}">
      <text>
        <r>
          <rPr>
            <b/>
            <sz val="12"/>
            <color indexed="81"/>
            <rFont val="Tahoma"/>
            <family val="2"/>
          </rPr>
          <t>Deudas de la empresa u otros gastos que no están dentro de tu presupuesto personal</t>
        </r>
      </text>
    </comment>
  </commentList>
</comments>
</file>

<file path=xl/sharedStrings.xml><?xml version="1.0" encoding="utf-8"?>
<sst xmlns="http://schemas.openxmlformats.org/spreadsheetml/2006/main" count="141" uniqueCount="56">
  <si>
    <t>ACTIVOS</t>
  </si>
  <si>
    <t>ANUAL</t>
  </si>
  <si>
    <t>ENTRADAS</t>
  </si>
  <si>
    <t>MENSUAL</t>
  </si>
  <si>
    <t>FUENTE DE INGRESOS</t>
  </si>
  <si>
    <t xml:space="preserve">Trabajo </t>
  </si>
  <si>
    <t>INVERSIONES</t>
  </si>
  <si>
    <t>POSESIONES</t>
  </si>
  <si>
    <t>Vivienda</t>
  </si>
  <si>
    <t>Automóvil</t>
  </si>
  <si>
    <t>LÍQUIDO</t>
  </si>
  <si>
    <t>TOTAL ACTIVOS</t>
  </si>
  <si>
    <t>TOTAL ENTRADAS</t>
  </si>
  <si>
    <t>PASIVOS</t>
  </si>
  <si>
    <t>SALIDAS</t>
  </si>
  <si>
    <t>CON GARANTÍA</t>
  </si>
  <si>
    <t>GASTO</t>
  </si>
  <si>
    <t>SIN GARANTÍA</t>
  </si>
  <si>
    <t>TOTAL PASIVOS</t>
  </si>
  <si>
    <t>RIQUEZA NETA</t>
  </si>
  <si>
    <t>FLUJO DE EFECTIVO NETO</t>
  </si>
  <si>
    <t>Negocio / Empresa</t>
  </si>
  <si>
    <t>Otro</t>
  </si>
  <si>
    <t>Negocios</t>
  </si>
  <si>
    <t>Bienes Raíces</t>
  </si>
  <si>
    <t>Bolsa de Valores</t>
  </si>
  <si>
    <t xml:space="preserve">Metales </t>
  </si>
  <si>
    <t>Propiedad Intelectual</t>
  </si>
  <si>
    <t>Arte / Antigüedades</t>
  </si>
  <si>
    <t>Joyería</t>
  </si>
  <si>
    <t>Seguros</t>
  </si>
  <si>
    <t>Otros</t>
  </si>
  <si>
    <t>Cuenta de banco</t>
  </si>
  <si>
    <t>OTROS</t>
  </si>
  <si>
    <t>Educación</t>
  </si>
  <si>
    <t>Cuentas por Cobrar</t>
  </si>
  <si>
    <t>Crédito Automotriz</t>
  </si>
  <si>
    <t>Crédito Hipotecario</t>
  </si>
  <si>
    <t>Préstamo con Garantía</t>
  </si>
  <si>
    <t>Empeño</t>
  </si>
  <si>
    <t>Préstamo Personal</t>
  </si>
  <si>
    <t>Tarjetas de Crédito</t>
  </si>
  <si>
    <t xml:space="preserve">Negocio / Empresa </t>
  </si>
  <si>
    <t>Presupuesto mensual</t>
  </si>
  <si>
    <t>TOTAL SALIDAS</t>
  </si>
  <si>
    <t>% LIBERTAD FINANCIERA</t>
  </si>
  <si>
    <t>MES:</t>
  </si>
  <si>
    <t>MAPA DE RIQUEZA Y % DE LIBERTAD FINANCIERA</t>
  </si>
  <si>
    <t>Club de Aceleración Empresarial – Amece Más</t>
  </si>
  <si>
    <t>Marzo</t>
  </si>
  <si>
    <t>Trabajo / Herramientas</t>
  </si>
  <si>
    <t>Muebles / Electrodomésticos</t>
  </si>
  <si>
    <t>Bonos del estado</t>
  </si>
  <si>
    <t>Otras Instituciones Bancarias / CDT</t>
  </si>
  <si>
    <t>Cartera / Caja / Efectivo</t>
  </si>
  <si>
    <t>Deudas no considerados en el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</si>
</sst>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#,##0.00&quot; &quot;;#,##0.00&quot; &quot;;&quot;-&quot;#&quot; &quot;;&quot; &quot;@&quot; &quot;"/>
    <numFmt numFmtId="167" formatCode="_-&quot;$&quot;* #,##0_-;\-&quot;$&quot;* #,##0_-;_-&quot;$&quot;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4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</font>
    <font>
      <b/>
      <sz val="36"/>
      <name val="Calibri"/>
      <family val="2"/>
    </font>
    <font>
      <sz val="11"/>
      <color theme="1"/>
      <name val="Segoe UI Semibold"/>
      <family val="2"/>
    </font>
    <font>
      <b/>
      <sz val="14"/>
      <name val="Segoe UI Black"/>
      <family val="2"/>
    </font>
    <font>
      <sz val="11"/>
      <name val="Segoe UI Semibold"/>
      <family val="2"/>
    </font>
    <font>
      <b/>
      <sz val="14"/>
      <name val="Segoe UI Semibold"/>
      <family val="2"/>
    </font>
    <font>
      <b/>
      <sz val="11"/>
      <name val="Segoe UI Semibold"/>
      <family val="2"/>
    </font>
    <font>
      <b/>
      <sz val="24"/>
      <name val="Segoe UI Black"/>
      <family val="2"/>
    </font>
    <font>
      <sz val="11"/>
      <name val="Segoe UI Black"/>
      <family val="2"/>
    </font>
    <font>
      <sz val="14"/>
      <name val="Segoe UI Black"/>
      <family val="2"/>
    </font>
    <font>
      <u/>
      <sz val="11"/>
      <color theme="10"/>
      <name val="Calibri"/>
      <family val="2"/>
      <scheme val="minor"/>
    </font>
    <font>
      <b/>
      <u/>
      <sz val="26"/>
      <color theme="0"/>
      <name val="Segoe UI Semibold"/>
      <family val="2"/>
    </font>
    <font>
      <b/>
      <u/>
      <sz val="28"/>
      <color theme="0"/>
      <name val="Segoe UI Semibold"/>
      <family val="2"/>
    </font>
    <font>
      <b/>
      <sz val="24"/>
      <color rgb="FFFFFF00"/>
      <name val="Segoe UI Black"/>
      <family val="2"/>
    </font>
    <font>
      <b/>
      <sz val="18"/>
      <color rgb="FFFFFF00"/>
      <name val="Segoe UI Black"/>
      <family val="2"/>
    </font>
    <font>
      <sz val="11"/>
      <color rgb="FFFFFF00"/>
      <name val="Segoe UI Black"/>
      <family val="2"/>
    </font>
    <font>
      <b/>
      <sz val="14"/>
      <color rgb="FFFF0000"/>
      <name val="Segoe UI Black"/>
      <family val="2"/>
    </font>
    <font>
      <b/>
      <sz val="18"/>
      <color rgb="FFFF0000"/>
      <name val="Segoe UI Black"/>
      <family val="2"/>
    </font>
    <font>
      <b/>
      <sz val="12"/>
      <color indexed="81"/>
      <name val="Tahoma"/>
      <family val="2"/>
    </font>
    <font>
      <b/>
      <sz val="14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450"/>
      </patternFill>
    </fill>
    <fill>
      <patternFill patternType="solid">
        <fgColor theme="0" tint="-0.34998626667073579"/>
        <bgColor rgb="FFCCCCCC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0" fillId="9" borderId="0" xfId="0" applyFill="1" applyProtection="1">
      <protection locked="0"/>
    </xf>
    <xf numFmtId="0" fontId="0" fillId="0" borderId="0" xfId="0" applyProtection="1">
      <protection locked="0"/>
    </xf>
    <xf numFmtId="4" fontId="4" fillId="9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Border="1" applyAlignment="1" applyProtection="1">
      <alignment horizontal="center"/>
      <protection locked="0"/>
    </xf>
    <xf numFmtId="4" fontId="4" fillId="5" borderId="0" xfId="0" applyNumberFormat="1" applyFont="1" applyFill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4" fontId="15" fillId="4" borderId="0" xfId="0" applyNumberFormat="1" applyFont="1" applyFill="1" applyProtection="1">
      <protection locked="0"/>
    </xf>
    <xf numFmtId="4" fontId="4" fillId="4" borderId="0" xfId="0" applyNumberFormat="1" applyFont="1" applyFill="1" applyProtection="1">
      <protection locked="0"/>
    </xf>
    <xf numFmtId="0" fontId="5" fillId="3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3" fillId="5" borderId="0" xfId="0" applyFont="1" applyFill="1" applyProtection="1">
      <protection locked="0"/>
    </xf>
    <xf numFmtId="4" fontId="14" fillId="4" borderId="0" xfId="0" applyNumberFormat="1" applyFont="1" applyFill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Fill="1" applyProtection="1">
      <protection locked="0"/>
    </xf>
    <xf numFmtId="4" fontId="10" fillId="0" borderId="0" xfId="0" applyNumberFormat="1" applyFont="1" applyFill="1" applyProtection="1">
      <protection locked="0"/>
    </xf>
    <xf numFmtId="0" fontId="12" fillId="0" borderId="0" xfId="0" applyFont="1" applyProtection="1">
      <protection locked="0"/>
    </xf>
    <xf numFmtId="164" fontId="10" fillId="0" borderId="0" xfId="1" applyFont="1" applyFill="1" applyBorder="1" applyAlignment="1" applyProtection="1">
      <protection locked="0"/>
    </xf>
    <xf numFmtId="0" fontId="10" fillId="0" borderId="0" xfId="0" applyFont="1" applyProtection="1">
      <protection locked="0"/>
    </xf>
    <xf numFmtId="165" fontId="10" fillId="0" borderId="0" xfId="3" applyFont="1" applyFill="1" applyBorder="1" applyAlignment="1" applyProtection="1">
      <protection locked="0"/>
    </xf>
    <xf numFmtId="164" fontId="10" fillId="0" borderId="0" xfId="1" applyFont="1" applyProtection="1">
      <protection locked="0"/>
    </xf>
    <xf numFmtId="164" fontId="10" fillId="0" borderId="0" xfId="1" applyFont="1" applyFill="1" applyProtection="1">
      <protection locked="0"/>
    </xf>
    <xf numFmtId="0" fontId="8" fillId="0" borderId="0" xfId="0" applyFont="1" applyProtection="1">
      <protection locked="0"/>
    </xf>
    <xf numFmtId="4" fontId="10" fillId="0" borderId="0" xfId="3" applyNumberFormat="1" applyFont="1" applyFill="1" applyBorder="1" applyAlignment="1" applyProtection="1"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14" fillId="4" borderId="0" xfId="0" applyFont="1" applyFill="1" applyProtection="1">
      <protection locked="0"/>
    </xf>
    <xf numFmtId="0" fontId="6" fillId="0" borderId="0" xfId="0" applyFont="1" applyProtection="1">
      <protection locked="0"/>
    </xf>
    <xf numFmtId="164" fontId="12" fillId="0" borderId="0" xfId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4" fontId="11" fillId="0" borderId="0" xfId="0" applyNumberFormat="1" applyFont="1" applyProtection="1">
      <protection locked="0"/>
    </xf>
    <xf numFmtId="0" fontId="4" fillId="6" borderId="0" xfId="0" applyFont="1" applyFill="1" applyProtection="1">
      <protection locked="0"/>
    </xf>
    <xf numFmtId="0" fontId="4" fillId="8" borderId="0" xfId="0" applyFont="1" applyFill="1" applyAlignment="1" applyProtection="1">
      <alignment horizontal="center" vertical="center" wrapText="1"/>
      <protection locked="0"/>
    </xf>
    <xf numFmtId="0" fontId="21" fillId="8" borderId="0" xfId="0" applyFont="1" applyFill="1" applyAlignment="1" applyProtection="1">
      <alignment horizontal="center" vertical="center" wrapText="1"/>
      <protection locked="0"/>
    </xf>
    <xf numFmtId="0" fontId="18" fillId="9" borderId="0" xfId="5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9" fontId="23" fillId="2" borderId="0" xfId="2" applyFont="1" applyFill="1" applyAlignment="1" applyProtection="1">
      <protection hidden="1"/>
    </xf>
    <xf numFmtId="0" fontId="13" fillId="5" borderId="0" xfId="0" applyFont="1" applyFill="1" applyProtection="1">
      <protection hidden="1"/>
    </xf>
    <xf numFmtId="0" fontId="9" fillId="0" borderId="1" xfId="0" applyFont="1" applyBorder="1" applyProtection="1">
      <protection hidden="1"/>
    </xf>
    <xf numFmtId="164" fontId="12" fillId="0" borderId="1" xfId="1" applyFont="1" applyFill="1" applyBorder="1" applyProtection="1">
      <protection hidden="1"/>
    </xf>
    <xf numFmtId="0" fontId="9" fillId="3" borderId="0" xfId="0" applyFont="1" applyFill="1" applyProtection="1">
      <protection hidden="1"/>
    </xf>
    <xf numFmtId="164" fontId="9" fillId="3" borderId="0" xfId="1" applyFont="1" applyFill="1" applyProtection="1">
      <protection hidden="1"/>
    </xf>
    <xf numFmtId="0" fontId="19" fillId="7" borderId="0" xfId="0" applyFont="1" applyFill="1" applyAlignment="1" applyProtection="1">
      <alignment horizontal="center" vertical="center" wrapText="1"/>
      <protection hidden="1"/>
    </xf>
    <xf numFmtId="164" fontId="20" fillId="7" borderId="0" xfId="1" applyFont="1" applyFill="1" applyAlignment="1" applyProtection="1">
      <alignment horizontal="center" vertical="center" wrapText="1"/>
      <protection hidden="1"/>
    </xf>
    <xf numFmtId="0" fontId="17" fillId="10" borderId="2" xfId="5" applyFont="1" applyFill="1" applyBorder="1" applyAlignment="1" applyProtection="1">
      <alignment horizontal="right" vertical="center"/>
      <protection hidden="1"/>
    </xf>
    <xf numFmtId="0" fontId="17" fillId="10" borderId="3" xfId="5" applyFont="1" applyFill="1" applyBorder="1" applyAlignment="1" applyProtection="1">
      <alignment horizontal="right" vertical="center"/>
      <protection hidden="1"/>
    </xf>
    <xf numFmtId="0" fontId="17" fillId="10" borderId="4" xfId="5" applyFont="1" applyFill="1" applyBorder="1" applyAlignment="1" applyProtection="1">
      <alignment horizontal="right" vertical="center"/>
      <protection hidden="1"/>
    </xf>
    <xf numFmtId="167" fontId="12" fillId="0" borderId="1" xfId="1" applyNumberFormat="1" applyFont="1" applyFill="1" applyBorder="1" applyProtection="1">
      <protection hidden="1"/>
    </xf>
    <xf numFmtId="167" fontId="10" fillId="0" borderId="0" xfId="1" applyNumberFormat="1" applyFont="1" applyFill="1" applyBorder="1" applyAlignment="1" applyProtection="1">
      <protection locked="0"/>
    </xf>
    <xf numFmtId="167" fontId="10" fillId="0" borderId="0" xfId="1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10" fillId="0" borderId="0" xfId="3" applyNumberFormat="1" applyFont="1" applyFill="1" applyBorder="1" applyAlignment="1" applyProtection="1">
      <protection locked="0"/>
    </xf>
    <xf numFmtId="167" fontId="9" fillId="3" borderId="0" xfId="1" applyNumberFormat="1" applyFont="1" applyFill="1" applyProtection="1">
      <protection hidden="1"/>
    </xf>
    <xf numFmtId="167" fontId="12" fillId="0" borderId="1" xfId="1" applyNumberFormat="1" applyFont="1" applyFill="1" applyBorder="1" applyAlignment="1" applyProtection="1">
      <alignment horizontal="left" indent="2"/>
      <protection hidden="1"/>
    </xf>
    <xf numFmtId="167" fontId="10" fillId="0" borderId="0" xfId="1" applyNumberFormat="1" applyFont="1" applyFill="1" applyBorder="1" applyAlignment="1" applyProtection="1">
      <alignment horizontal="left" indent="2"/>
      <protection locked="0"/>
    </xf>
    <xf numFmtId="167" fontId="12" fillId="0" borderId="0" xfId="1" applyNumberFormat="1" applyFont="1" applyFill="1" applyBorder="1" applyAlignment="1" applyProtection="1">
      <alignment horizontal="left" indent="2"/>
      <protection locked="0"/>
    </xf>
    <xf numFmtId="167" fontId="10" fillId="0" borderId="0" xfId="0" applyNumberFormat="1" applyFont="1" applyAlignment="1" applyProtection="1">
      <alignment horizontal="left" indent="2"/>
      <protection locked="0"/>
    </xf>
    <xf numFmtId="167" fontId="9" fillId="3" borderId="0" xfId="1" applyNumberFormat="1" applyFont="1" applyFill="1" applyAlignment="1" applyProtection="1">
      <alignment horizontal="left" indent="2"/>
      <protection hidden="1"/>
    </xf>
    <xf numFmtId="167" fontId="10" fillId="0" borderId="0" xfId="1" applyNumberFormat="1" applyFont="1" applyFill="1" applyProtection="1">
      <protection locked="0"/>
    </xf>
    <xf numFmtId="167" fontId="10" fillId="0" borderId="0" xfId="0" applyNumberFormat="1" applyFont="1" applyProtection="1">
      <protection locked="0"/>
    </xf>
    <xf numFmtId="167" fontId="11" fillId="0" borderId="0" xfId="0" applyNumberFormat="1" applyFont="1" applyProtection="1">
      <protection locked="0"/>
    </xf>
    <xf numFmtId="167" fontId="20" fillId="7" borderId="0" xfId="1" applyNumberFormat="1" applyFont="1" applyFill="1" applyAlignment="1" applyProtection="1">
      <alignment horizontal="center" vertical="center" wrapText="1"/>
      <protection hidden="1"/>
    </xf>
  </cellXfs>
  <cellStyles count="6">
    <cellStyle name="Excel_BuiltIn_Comma" xfId="3" xr:uid="{00000000-0005-0000-0000-000000000000}"/>
    <cellStyle name="Hipervínculo" xfId="5" builtinId="8"/>
    <cellStyle name="Moneda" xfId="1" builtinId="4"/>
    <cellStyle name="Moneda 2" xfId="4" xr:uid="{D5AE58E7-633C-47EB-A878-C396FE9BAB9F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7DC5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mecemas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clubdeaceleracionempresarial.com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mecemas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clubdeaceleracionempresarial.com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47625</xdr:rowOff>
    </xdr:from>
    <xdr:to>
      <xdr:col>1</xdr:col>
      <xdr:colOff>1743075</xdr:colOff>
      <xdr:row>1</xdr:row>
      <xdr:rowOff>891453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40521-0B79-4C29-A620-4486688EF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47625"/>
          <a:ext cx="1190625" cy="9200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56</xdr:row>
      <xdr:rowOff>9526</xdr:rowOff>
    </xdr:from>
    <xdr:to>
      <xdr:col>1</xdr:col>
      <xdr:colOff>1762125</xdr:colOff>
      <xdr:row>56</xdr:row>
      <xdr:rowOff>1055899</xdr:rowOff>
    </xdr:to>
    <xdr:pic>
      <xdr:nvPicPr>
        <xdr:cNvPr id="3" name="Imag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445B44-825E-474B-9F04-B3126EE5D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849351"/>
          <a:ext cx="1457325" cy="1046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47625</xdr:rowOff>
    </xdr:from>
    <xdr:to>
      <xdr:col>1</xdr:col>
      <xdr:colOff>1743075</xdr:colOff>
      <xdr:row>1</xdr:row>
      <xdr:rowOff>891453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715BF-8B38-402A-B90C-F5B7A0A1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47625"/>
          <a:ext cx="1190625" cy="9200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56</xdr:row>
      <xdr:rowOff>9526</xdr:rowOff>
    </xdr:from>
    <xdr:to>
      <xdr:col>1</xdr:col>
      <xdr:colOff>1762125</xdr:colOff>
      <xdr:row>56</xdr:row>
      <xdr:rowOff>1055899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7CB1FE-BD2B-4587-A03B-FB0AAC5D7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849351"/>
          <a:ext cx="1457325" cy="1046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euroaceleracion.com/curso/linea-peronal-base/" TargetMode="External"/><Relationship Id="rId1" Type="http://schemas.openxmlformats.org/officeDocument/2006/relationships/hyperlink" Target="https://neuroaceleracion.com/curso/linea-peronal-base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euroaceleracion.com/curso/linea-peronal-base/" TargetMode="External"/><Relationship Id="rId1" Type="http://schemas.openxmlformats.org/officeDocument/2006/relationships/hyperlink" Target="https://neuroaceleracion.com/curso/linea-peronal-base/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1A1E-042E-4452-930F-A8C5B8002C26}">
  <dimension ref="A1:G57"/>
  <sheetViews>
    <sheetView showGridLines="0" tabSelected="1" zoomScaleNormal="100" workbookViewId="0">
      <pane xSplit="2" ySplit="5" topLeftCell="C48" activePane="bottomRight" state="frozen"/>
      <selection pane="topRight" activeCell="C1" sqref="C1"/>
      <selection pane="bottomLeft" activeCell="A6" sqref="A6"/>
      <selection pane="bottomRight" activeCell="C59" sqref="C59"/>
    </sheetView>
  </sheetViews>
  <sheetFormatPr baseColWidth="10" defaultRowHeight="15"/>
  <cols>
    <col min="1" max="1" width="1.42578125" style="2" customWidth="1"/>
    <col min="2" max="2" width="36" style="2" customWidth="1"/>
    <col min="3" max="3" width="45.42578125" style="2" customWidth="1"/>
    <col min="4" max="4" width="1.28515625" style="2" customWidth="1"/>
    <col min="5" max="5" width="42.7109375" style="2" customWidth="1"/>
    <col min="6" max="6" width="43.42578125" style="2" customWidth="1"/>
    <col min="7" max="7" width="1.42578125" style="2" customWidth="1"/>
    <col min="8" max="16384" width="11.42578125" style="2"/>
  </cols>
  <sheetData>
    <row r="1" spans="1:7" ht="6" customHeight="1">
      <c r="A1" s="1"/>
      <c r="B1" s="1"/>
      <c r="C1" s="1"/>
      <c r="D1" s="1"/>
      <c r="E1" s="1"/>
      <c r="F1" s="1"/>
      <c r="G1" s="1"/>
    </row>
    <row r="2" spans="1:7" ht="78" customHeight="1">
      <c r="A2" s="1"/>
      <c r="B2" s="35" t="s">
        <v>47</v>
      </c>
      <c r="C2" s="35"/>
      <c r="D2" s="35"/>
      <c r="E2" s="35"/>
      <c r="F2" s="35"/>
      <c r="G2" s="3"/>
    </row>
    <row r="3" spans="1:7" ht="7.5" customHeight="1">
      <c r="A3" s="4"/>
      <c r="B3" s="5"/>
      <c r="C3" s="5"/>
      <c r="D3" s="5"/>
      <c r="E3" s="5"/>
      <c r="F3" s="5"/>
      <c r="G3" s="6"/>
    </row>
    <row r="4" spans="1:7" ht="26.25">
      <c r="A4" s="4"/>
      <c r="B4" s="36" t="s">
        <v>46</v>
      </c>
      <c r="C4" s="7"/>
      <c r="D4" s="8"/>
      <c r="E4" s="37" t="s">
        <v>45</v>
      </c>
      <c r="F4" s="38">
        <f>F14/F55</f>
        <v>9.8911968348170125E-5</v>
      </c>
      <c r="G4" s="9"/>
    </row>
    <row r="5" spans="1:7" ht="7.5" customHeight="1">
      <c r="A5" s="4"/>
      <c r="B5" s="10"/>
      <c r="C5" s="10"/>
      <c r="D5" s="10"/>
      <c r="E5" s="10"/>
      <c r="F5" s="10"/>
      <c r="G5" s="9"/>
    </row>
    <row r="6" spans="1:7" ht="14.1" customHeight="1">
      <c r="A6" s="4"/>
      <c r="B6" s="11"/>
      <c r="C6" s="11"/>
      <c r="D6" s="9"/>
      <c r="E6" s="11"/>
      <c r="F6" s="11"/>
      <c r="G6" s="9"/>
    </row>
    <row r="7" spans="1:7" ht="37.5">
      <c r="A7" s="4"/>
      <c r="B7" s="39" t="s">
        <v>0</v>
      </c>
      <c r="C7" s="39" t="s">
        <v>1</v>
      </c>
      <c r="D7" s="13"/>
      <c r="E7" s="39" t="s">
        <v>2</v>
      </c>
      <c r="F7" s="39" t="s">
        <v>3</v>
      </c>
      <c r="G7" s="9"/>
    </row>
    <row r="8" spans="1:7" ht="16.5">
      <c r="A8" s="4"/>
      <c r="B8" s="14"/>
      <c r="C8" s="15"/>
      <c r="D8" s="9"/>
      <c r="E8" s="14"/>
      <c r="F8" s="16"/>
      <c r="G8" s="9"/>
    </row>
    <row r="9" spans="1:7" ht="20.25">
      <c r="A9" s="4"/>
      <c r="B9" s="40" t="s">
        <v>4</v>
      </c>
      <c r="C9" s="41">
        <f>+SUM(C10:C13)</f>
        <v>0</v>
      </c>
      <c r="D9" s="9"/>
      <c r="E9" s="40" t="s">
        <v>4</v>
      </c>
      <c r="F9" s="41">
        <f>+SUM(F10:F12)</f>
        <v>0</v>
      </c>
      <c r="G9" s="9"/>
    </row>
    <row r="10" spans="1:7" ht="16.5">
      <c r="A10" s="4"/>
      <c r="B10" s="17" t="s">
        <v>50</v>
      </c>
      <c r="C10" s="18">
        <v>0</v>
      </c>
      <c r="D10" s="9"/>
      <c r="E10" s="17" t="s">
        <v>5</v>
      </c>
      <c r="F10" s="18">
        <v>0</v>
      </c>
      <c r="G10" s="9"/>
    </row>
    <row r="11" spans="1:7" ht="16.5">
      <c r="A11" s="4"/>
      <c r="B11" s="17" t="s">
        <v>21</v>
      </c>
      <c r="C11" s="18">
        <v>0</v>
      </c>
      <c r="D11" s="9"/>
      <c r="E11" s="17" t="s">
        <v>42</v>
      </c>
      <c r="F11" s="18">
        <v>0</v>
      </c>
      <c r="G11" s="9"/>
    </row>
    <row r="12" spans="1:7" ht="16.5">
      <c r="A12" s="4"/>
      <c r="B12" s="17" t="s">
        <v>22</v>
      </c>
      <c r="C12" s="18">
        <v>0</v>
      </c>
      <c r="D12" s="9"/>
      <c r="E12" s="17" t="s">
        <v>22</v>
      </c>
      <c r="F12" s="18">
        <v>0</v>
      </c>
      <c r="G12" s="9"/>
    </row>
    <row r="13" spans="1:7" ht="16.5">
      <c r="A13" s="4"/>
      <c r="B13" s="19"/>
      <c r="C13" s="18"/>
      <c r="D13" s="9"/>
      <c r="E13" s="19"/>
      <c r="F13" s="20"/>
      <c r="G13" s="9"/>
    </row>
    <row r="14" spans="1:7" ht="20.25">
      <c r="A14" s="4"/>
      <c r="B14" s="40" t="s">
        <v>6</v>
      </c>
      <c r="C14" s="41">
        <f>+SUM(C15:C21)</f>
        <v>15000</v>
      </c>
      <c r="D14" s="9"/>
      <c r="E14" s="40" t="s">
        <v>6</v>
      </c>
      <c r="F14" s="41">
        <f>+SUM(F15:F21)</f>
        <v>1500</v>
      </c>
      <c r="G14" s="9"/>
    </row>
    <row r="15" spans="1:7" ht="16.5">
      <c r="A15" s="4"/>
      <c r="B15" s="17" t="s">
        <v>23</v>
      </c>
      <c r="C15" s="18">
        <v>0</v>
      </c>
      <c r="D15" s="9"/>
      <c r="E15" s="17" t="s">
        <v>23</v>
      </c>
      <c r="F15" s="18">
        <v>0</v>
      </c>
      <c r="G15" s="9"/>
    </row>
    <row r="16" spans="1:7" ht="16.5">
      <c r="A16" s="4"/>
      <c r="B16" s="17" t="s">
        <v>24</v>
      </c>
      <c r="C16" s="21">
        <v>0</v>
      </c>
      <c r="D16" s="9"/>
      <c r="E16" s="17" t="s">
        <v>24</v>
      </c>
      <c r="F16" s="18">
        <v>0</v>
      </c>
      <c r="G16" s="9"/>
    </row>
    <row r="17" spans="1:7" ht="16.5">
      <c r="A17" s="4"/>
      <c r="B17" s="17" t="s">
        <v>25</v>
      </c>
      <c r="C17" s="21">
        <v>0</v>
      </c>
      <c r="D17" s="9"/>
      <c r="E17" s="17" t="s">
        <v>25</v>
      </c>
      <c r="F17" s="18">
        <v>0</v>
      </c>
      <c r="G17" s="9"/>
    </row>
    <row r="18" spans="1:7" ht="16.5">
      <c r="A18" s="4"/>
      <c r="B18" s="17" t="s">
        <v>26</v>
      </c>
      <c r="C18" s="18">
        <v>0</v>
      </c>
      <c r="D18" s="9"/>
      <c r="E18" s="17" t="s">
        <v>26</v>
      </c>
      <c r="F18" s="22">
        <v>0</v>
      </c>
      <c r="G18" s="9"/>
    </row>
    <row r="19" spans="1:7" ht="16.5">
      <c r="A19" s="4"/>
      <c r="B19" s="17" t="s">
        <v>27</v>
      </c>
      <c r="C19" s="18">
        <v>0</v>
      </c>
      <c r="D19" s="9"/>
      <c r="E19" s="17" t="s">
        <v>27</v>
      </c>
      <c r="F19" s="18">
        <v>0</v>
      </c>
      <c r="G19" s="9"/>
    </row>
    <row r="20" spans="1:7" ht="16.5">
      <c r="A20" s="4"/>
      <c r="B20" s="17" t="s">
        <v>52</v>
      </c>
      <c r="C20" s="18">
        <v>15000</v>
      </c>
      <c r="D20" s="9"/>
      <c r="E20" s="17" t="s">
        <v>52</v>
      </c>
      <c r="F20" s="18">
        <v>1500</v>
      </c>
      <c r="G20" s="9"/>
    </row>
    <row r="21" spans="1:7" ht="16.5">
      <c r="A21" s="4"/>
      <c r="B21" s="17" t="s">
        <v>22</v>
      </c>
      <c r="C21" s="18">
        <v>0</v>
      </c>
      <c r="D21" s="9"/>
      <c r="E21" s="17" t="s">
        <v>22</v>
      </c>
      <c r="F21" s="18">
        <v>0</v>
      </c>
      <c r="G21" s="9"/>
    </row>
    <row r="22" spans="1:7" ht="16.5">
      <c r="A22" s="4"/>
      <c r="B22" s="23"/>
      <c r="C22" s="23"/>
      <c r="D22" s="9"/>
      <c r="E22" s="19"/>
      <c r="F22" s="24"/>
      <c r="G22" s="9"/>
    </row>
    <row r="23" spans="1:7" ht="20.25">
      <c r="A23" s="4"/>
      <c r="B23" s="40" t="s">
        <v>7</v>
      </c>
      <c r="C23" s="41">
        <f>+SUM(C24:C30)</f>
        <v>0</v>
      </c>
      <c r="D23" s="9"/>
      <c r="E23" s="40" t="s">
        <v>33</v>
      </c>
      <c r="F23" s="41">
        <f>+SUM(F24)</f>
        <v>0</v>
      </c>
      <c r="G23" s="9"/>
    </row>
    <row r="24" spans="1:7" ht="16.5">
      <c r="A24" s="4"/>
      <c r="B24" s="17" t="s">
        <v>8</v>
      </c>
      <c r="C24" s="18">
        <v>0</v>
      </c>
      <c r="D24" s="9"/>
      <c r="E24" s="17" t="s">
        <v>35</v>
      </c>
      <c r="F24" s="18">
        <v>0</v>
      </c>
      <c r="G24" s="9"/>
    </row>
    <row r="25" spans="1:7" ht="16.5">
      <c r="A25" s="4"/>
      <c r="B25" s="17" t="s">
        <v>9</v>
      </c>
      <c r="C25" s="18">
        <v>0</v>
      </c>
      <c r="D25" s="9"/>
      <c r="E25" s="19"/>
      <c r="F25" s="24"/>
      <c r="G25" s="9"/>
    </row>
    <row r="26" spans="1:7" ht="16.5">
      <c r="A26" s="4"/>
      <c r="B26" s="17" t="s">
        <v>51</v>
      </c>
      <c r="C26" s="18">
        <v>0</v>
      </c>
      <c r="D26" s="9"/>
      <c r="E26" s="19"/>
      <c r="F26" s="24"/>
      <c r="G26" s="9"/>
    </row>
    <row r="27" spans="1:7" ht="16.5">
      <c r="A27" s="4"/>
      <c r="B27" s="17" t="s">
        <v>28</v>
      </c>
      <c r="C27" s="18">
        <v>0</v>
      </c>
      <c r="D27" s="9"/>
      <c r="E27" s="23"/>
      <c r="F27" s="23"/>
      <c r="G27" s="9"/>
    </row>
    <row r="28" spans="1:7" ht="16.5">
      <c r="A28" s="4"/>
      <c r="B28" s="17" t="s">
        <v>29</v>
      </c>
      <c r="C28" s="18">
        <v>0</v>
      </c>
      <c r="D28" s="9"/>
      <c r="E28" s="23"/>
      <c r="F28" s="23"/>
      <c r="G28" s="9"/>
    </row>
    <row r="29" spans="1:7" ht="16.5">
      <c r="A29" s="4"/>
      <c r="B29" s="17" t="s">
        <v>30</v>
      </c>
      <c r="C29" s="18">
        <v>0</v>
      </c>
      <c r="D29" s="9"/>
      <c r="E29" s="23"/>
      <c r="F29" s="23"/>
      <c r="G29" s="9"/>
    </row>
    <row r="30" spans="1:7" ht="16.5">
      <c r="A30" s="4"/>
      <c r="B30" s="17" t="s">
        <v>31</v>
      </c>
      <c r="C30" s="18">
        <v>0</v>
      </c>
      <c r="D30" s="9"/>
      <c r="E30" s="23"/>
      <c r="F30" s="23"/>
      <c r="G30" s="9"/>
    </row>
    <row r="31" spans="1:7" ht="16.5">
      <c r="A31" s="4"/>
      <c r="B31" s="19"/>
      <c r="C31" s="24"/>
      <c r="D31" s="9"/>
      <c r="E31" s="23"/>
      <c r="F31" s="23"/>
      <c r="G31" s="9"/>
    </row>
    <row r="32" spans="1:7" ht="20.25">
      <c r="A32" s="4"/>
      <c r="B32" s="40" t="s">
        <v>10</v>
      </c>
      <c r="C32" s="41">
        <f>+SUM(C33:C35)</f>
        <v>0</v>
      </c>
      <c r="D32" s="9"/>
      <c r="F32" s="23"/>
      <c r="G32" s="9"/>
    </row>
    <row r="33" spans="1:7" ht="16.5">
      <c r="A33" s="4"/>
      <c r="B33" s="17" t="s">
        <v>32</v>
      </c>
      <c r="C33" s="18">
        <v>0</v>
      </c>
      <c r="D33" s="9"/>
      <c r="F33" s="23"/>
      <c r="G33" s="9"/>
    </row>
    <row r="34" spans="1:7" ht="16.5">
      <c r="A34" s="4"/>
      <c r="B34" s="17" t="s">
        <v>53</v>
      </c>
      <c r="C34" s="18">
        <v>0</v>
      </c>
      <c r="D34" s="9"/>
      <c r="F34" s="23"/>
      <c r="G34" s="9"/>
    </row>
    <row r="35" spans="1:7" ht="16.5">
      <c r="A35" s="4"/>
      <c r="B35" s="17" t="s">
        <v>54</v>
      </c>
      <c r="C35" s="18">
        <v>0</v>
      </c>
      <c r="D35" s="9"/>
      <c r="F35" s="23"/>
      <c r="G35" s="9"/>
    </row>
    <row r="36" spans="1:7" ht="16.5">
      <c r="A36" s="4"/>
      <c r="B36" s="17"/>
      <c r="C36" s="24"/>
      <c r="D36" s="9"/>
      <c r="F36" s="23"/>
      <c r="G36" s="9"/>
    </row>
    <row r="37" spans="1:7" ht="20.25">
      <c r="A37" s="4"/>
      <c r="B37" s="40" t="s">
        <v>33</v>
      </c>
      <c r="C37" s="41">
        <f>+SUM(C38:C39)</f>
        <v>0</v>
      </c>
      <c r="D37" s="9"/>
      <c r="F37" s="23"/>
      <c r="G37" s="9"/>
    </row>
    <row r="38" spans="1:7" ht="16.5">
      <c r="A38" s="4"/>
      <c r="B38" s="17" t="s">
        <v>35</v>
      </c>
      <c r="C38" s="18">
        <v>0</v>
      </c>
      <c r="D38" s="9"/>
      <c r="F38" s="23"/>
      <c r="G38" s="9"/>
    </row>
    <row r="39" spans="1:7" ht="16.5">
      <c r="A39" s="4"/>
      <c r="B39" s="17" t="s">
        <v>34</v>
      </c>
      <c r="C39" s="18">
        <v>0</v>
      </c>
      <c r="D39" s="25"/>
      <c r="E39" s="26"/>
      <c r="F39" s="19"/>
      <c r="G39" s="25"/>
    </row>
    <row r="40" spans="1:7" ht="16.5">
      <c r="A40" s="4"/>
      <c r="B40" s="19"/>
      <c r="C40" s="20"/>
      <c r="D40" s="25"/>
      <c r="E40" s="26"/>
      <c r="F40" s="19"/>
      <c r="G40" s="25"/>
    </row>
    <row r="41" spans="1:7" ht="20.25">
      <c r="A41" s="4"/>
      <c r="B41" s="42" t="s">
        <v>11</v>
      </c>
      <c r="C41" s="43">
        <f>+C9+C14+C23+C32+C37</f>
        <v>15000</v>
      </c>
      <c r="D41" s="27"/>
      <c r="E41" s="42" t="s">
        <v>12</v>
      </c>
      <c r="F41" s="43">
        <f>+F9+F14+F23</f>
        <v>1500</v>
      </c>
      <c r="G41" s="25"/>
    </row>
    <row r="42" spans="1:7">
      <c r="A42" s="4"/>
      <c r="B42" s="26"/>
      <c r="C42" s="26"/>
      <c r="D42" s="25"/>
      <c r="E42" s="26"/>
      <c r="F42" s="26"/>
      <c r="G42" s="25"/>
    </row>
    <row r="43" spans="1:7" ht="37.5">
      <c r="A43" s="4"/>
      <c r="B43" s="39" t="s">
        <v>13</v>
      </c>
      <c r="C43" s="39" t="s">
        <v>1</v>
      </c>
      <c r="D43" s="12"/>
      <c r="E43" s="39" t="s">
        <v>14</v>
      </c>
      <c r="F43" s="39" t="s">
        <v>3</v>
      </c>
      <c r="G43" s="25"/>
    </row>
    <row r="44" spans="1:7" ht="14.45" customHeight="1">
      <c r="A44" s="4"/>
      <c r="B44" s="28"/>
      <c r="C44" s="28"/>
      <c r="D44" s="25"/>
      <c r="E44" s="28"/>
      <c r="F44" s="28"/>
      <c r="G44" s="25"/>
    </row>
    <row r="45" spans="1:7" ht="20.25">
      <c r="A45" s="4"/>
      <c r="B45" s="40" t="s">
        <v>15</v>
      </c>
      <c r="C45" s="41">
        <f>+SUM(C46:C49)</f>
        <v>0</v>
      </c>
      <c r="D45" s="25"/>
      <c r="E45" s="40" t="s">
        <v>16</v>
      </c>
      <c r="F45" s="41">
        <f>SUM(F46:F47)</f>
        <v>15165000</v>
      </c>
      <c r="G45" s="25"/>
    </row>
    <row r="46" spans="1:7" ht="16.5">
      <c r="A46" s="4"/>
      <c r="B46" s="17" t="s">
        <v>37</v>
      </c>
      <c r="C46" s="18">
        <v>0</v>
      </c>
      <c r="D46" s="25"/>
      <c r="E46" s="17" t="s">
        <v>43</v>
      </c>
      <c r="F46" s="18">
        <v>15165000</v>
      </c>
      <c r="G46" s="25"/>
    </row>
    <row r="47" spans="1:7" ht="16.5">
      <c r="A47" s="4"/>
      <c r="B47" s="17" t="s">
        <v>36</v>
      </c>
      <c r="C47" s="18">
        <v>0</v>
      </c>
      <c r="D47" s="25"/>
      <c r="E47" s="17" t="s">
        <v>55</v>
      </c>
      <c r="F47" s="18">
        <v>0</v>
      </c>
      <c r="G47" s="25"/>
    </row>
    <row r="48" spans="1:7" ht="16.5">
      <c r="A48" s="4"/>
      <c r="B48" s="17" t="s">
        <v>38</v>
      </c>
      <c r="C48" s="18">
        <v>0</v>
      </c>
      <c r="D48" s="25"/>
      <c r="E48" s="19"/>
      <c r="F48" s="20"/>
      <c r="G48" s="25"/>
    </row>
    <row r="49" spans="1:7" ht="16.5">
      <c r="A49" s="4"/>
      <c r="B49" s="17" t="s">
        <v>39</v>
      </c>
      <c r="C49" s="18">
        <v>0</v>
      </c>
      <c r="D49" s="25"/>
      <c r="E49" s="19"/>
      <c r="F49" s="20"/>
      <c r="G49" s="25"/>
    </row>
    <row r="50" spans="1:7" ht="16.5">
      <c r="A50" s="4"/>
      <c r="B50" s="19"/>
      <c r="C50" s="18"/>
      <c r="D50" s="25"/>
      <c r="E50" s="19"/>
      <c r="F50" s="20"/>
      <c r="G50" s="25"/>
    </row>
    <row r="51" spans="1:7" ht="20.25">
      <c r="A51" s="4"/>
      <c r="B51" s="40" t="s">
        <v>17</v>
      </c>
      <c r="C51" s="41">
        <f>+SUM(C52:C53)</f>
        <v>0</v>
      </c>
      <c r="D51" s="25"/>
      <c r="E51" s="19"/>
      <c r="F51" s="20"/>
      <c r="G51" s="25"/>
    </row>
    <row r="52" spans="1:7" ht="14.45" customHeight="1">
      <c r="A52" s="4"/>
      <c r="B52" s="17" t="s">
        <v>41</v>
      </c>
      <c r="C52" s="29">
        <v>0</v>
      </c>
      <c r="D52" s="25"/>
      <c r="E52" s="14"/>
      <c r="F52" s="20"/>
      <c r="G52" s="25"/>
    </row>
    <row r="53" spans="1:7" ht="16.5">
      <c r="A53" s="4"/>
      <c r="B53" s="17" t="s">
        <v>40</v>
      </c>
      <c r="C53" s="18">
        <v>0</v>
      </c>
      <c r="D53" s="25"/>
      <c r="E53" s="14"/>
      <c r="F53" s="20"/>
      <c r="G53" s="25"/>
    </row>
    <row r="54" spans="1:7" ht="20.25">
      <c r="A54" s="4"/>
      <c r="B54" s="19"/>
      <c r="C54" s="30"/>
      <c r="D54" s="25"/>
      <c r="E54" s="14"/>
      <c r="F54" s="31"/>
      <c r="G54" s="25"/>
    </row>
    <row r="55" spans="1:7" ht="20.25">
      <c r="A55" s="4"/>
      <c r="B55" s="42" t="s">
        <v>18</v>
      </c>
      <c r="C55" s="43">
        <f>+C45+C51</f>
        <v>0</v>
      </c>
      <c r="D55" s="27"/>
      <c r="E55" s="42" t="s">
        <v>44</v>
      </c>
      <c r="F55" s="43">
        <f>F45</f>
        <v>15165000</v>
      </c>
      <c r="G55" s="25"/>
    </row>
    <row r="56" spans="1:7" ht="69" customHeight="1">
      <c r="A56" s="32"/>
      <c r="B56" s="44" t="s">
        <v>19</v>
      </c>
      <c r="C56" s="45">
        <f>+C41-C55</f>
        <v>15000</v>
      </c>
      <c r="D56" s="34"/>
      <c r="E56" s="44" t="s">
        <v>20</v>
      </c>
      <c r="F56" s="45">
        <f>F41-F55</f>
        <v>-15163500</v>
      </c>
      <c r="G56" s="33"/>
    </row>
    <row r="57" spans="1:7" ht="84" customHeight="1">
      <c r="A57" s="46" t="s">
        <v>48</v>
      </c>
      <c r="B57" s="47"/>
      <c r="C57" s="47"/>
      <c r="D57" s="47"/>
      <c r="E57" s="47"/>
      <c r="F57" s="47"/>
      <c r="G57" s="48"/>
    </row>
  </sheetData>
  <sheetProtection algorithmName="SHA-512" hashValue="102buCCFh5gVye5FHsF4Pl7BhXDWe3TAjX8teaTy/CCLuc2WnC8saYY55DxGrgm5/BqKxCf+td4XFCswxotd4Q==" saltValue="+5wTToj9CpnsCRoCnqYwwA==" spinCount="100000" sheet="1" objects="1" scenarios="1"/>
  <mergeCells count="2">
    <mergeCell ref="B2:F2"/>
    <mergeCell ref="A57:G57"/>
  </mergeCells>
  <hyperlinks>
    <hyperlink ref="B2:F2" r:id="rId1" display="MAPA DE RIQUEZA Y % DE LIBERTAD FINANCIERA" xr:uid="{AEE2ADA0-DA92-4A36-BDED-11AB07FE182E}"/>
    <hyperlink ref="A57:G57" r:id="rId2" display="Club de Aceleración Empresarial – Amece Más" xr:uid="{A4D23561-FC06-40AF-B837-42E665E2EC07}"/>
  </hyperlinks>
  <pageMargins left="0.7" right="0.7" top="0.75" bottom="0.75" header="0.3" footer="0.3"/>
  <pageSetup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showGridLines="0" zoomScaleNormal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B61" sqref="B61"/>
    </sheetView>
  </sheetViews>
  <sheetFormatPr baseColWidth="10" defaultRowHeight="15"/>
  <cols>
    <col min="1" max="1" width="1.42578125" style="2" customWidth="1"/>
    <col min="2" max="2" width="36" style="2" customWidth="1"/>
    <col min="3" max="3" width="45.42578125" style="2" customWidth="1"/>
    <col min="4" max="4" width="1.28515625" style="2" customWidth="1"/>
    <col min="5" max="5" width="42.7109375" style="2" customWidth="1"/>
    <col min="6" max="6" width="43.42578125" style="2" customWidth="1"/>
    <col min="7" max="7" width="1.42578125" style="2" customWidth="1"/>
    <col min="8" max="16384" width="11.42578125" style="2"/>
  </cols>
  <sheetData>
    <row r="1" spans="1:7" ht="6" customHeight="1">
      <c r="A1" s="1"/>
      <c r="B1" s="1"/>
      <c r="C1" s="1"/>
      <c r="D1" s="1"/>
      <c r="E1" s="1"/>
      <c r="F1" s="1"/>
      <c r="G1" s="1"/>
    </row>
    <row r="2" spans="1:7" ht="78" customHeight="1">
      <c r="A2" s="1"/>
      <c r="B2" s="35" t="s">
        <v>47</v>
      </c>
      <c r="C2" s="35"/>
      <c r="D2" s="35"/>
      <c r="E2" s="35"/>
      <c r="F2" s="35"/>
      <c r="G2" s="3"/>
    </row>
    <row r="3" spans="1:7" ht="7.5" customHeight="1">
      <c r="A3" s="4"/>
      <c r="B3" s="5"/>
      <c r="C3" s="5"/>
      <c r="D3" s="5"/>
      <c r="E3" s="5"/>
      <c r="F3" s="5"/>
      <c r="G3" s="6"/>
    </row>
    <row r="4" spans="1:7" ht="26.25">
      <c r="A4" s="4"/>
      <c r="B4" s="36" t="s">
        <v>46</v>
      </c>
      <c r="C4" s="7" t="s">
        <v>49</v>
      </c>
      <c r="D4" s="8"/>
      <c r="E4" s="37" t="s">
        <v>45</v>
      </c>
      <c r="F4" s="38">
        <f>F14/F55</f>
        <v>0.39876564375107149</v>
      </c>
      <c r="G4" s="9"/>
    </row>
    <row r="5" spans="1:7" ht="7.5" customHeight="1">
      <c r="A5" s="4"/>
      <c r="B5" s="10"/>
      <c r="C5" s="10"/>
      <c r="D5" s="10"/>
      <c r="E5" s="10"/>
      <c r="F5" s="10"/>
      <c r="G5" s="9"/>
    </row>
    <row r="6" spans="1:7" ht="14.1" customHeight="1">
      <c r="A6" s="4"/>
      <c r="B6" s="11"/>
      <c r="C6" s="11"/>
      <c r="D6" s="9"/>
      <c r="E6" s="11"/>
      <c r="F6" s="11"/>
      <c r="G6" s="9"/>
    </row>
    <row r="7" spans="1:7" ht="37.5">
      <c r="A7" s="4"/>
      <c r="B7" s="39" t="s">
        <v>0</v>
      </c>
      <c r="C7" s="39" t="s">
        <v>1</v>
      </c>
      <c r="D7" s="13"/>
      <c r="E7" s="39" t="s">
        <v>2</v>
      </c>
      <c r="F7" s="39" t="s">
        <v>3</v>
      </c>
      <c r="G7" s="9"/>
    </row>
    <row r="8" spans="1:7" ht="16.5">
      <c r="A8" s="4"/>
      <c r="B8" s="14"/>
      <c r="C8" s="15"/>
      <c r="D8" s="9"/>
      <c r="E8" s="14"/>
      <c r="F8" s="16"/>
      <c r="G8" s="9"/>
    </row>
    <row r="9" spans="1:7" ht="20.25">
      <c r="A9" s="4"/>
      <c r="B9" s="40" t="s">
        <v>4</v>
      </c>
      <c r="C9" s="49">
        <f>+SUM(C10:C13)</f>
        <v>260000000</v>
      </c>
      <c r="D9" s="9"/>
      <c r="E9" s="40" t="s">
        <v>4</v>
      </c>
      <c r="F9" s="49">
        <f>+SUM(F10:F12)</f>
        <v>24000000</v>
      </c>
      <c r="G9" s="9"/>
    </row>
    <row r="10" spans="1:7" ht="16.5">
      <c r="A10" s="4"/>
      <c r="B10" s="17" t="s">
        <v>50</v>
      </c>
      <c r="C10" s="50">
        <v>10000000</v>
      </c>
      <c r="D10" s="9"/>
      <c r="E10" s="17" t="s">
        <v>5</v>
      </c>
      <c r="F10" s="50">
        <v>10000000</v>
      </c>
      <c r="G10" s="9"/>
    </row>
    <row r="11" spans="1:7" ht="16.5">
      <c r="A11" s="4"/>
      <c r="B11" s="17" t="s">
        <v>21</v>
      </c>
      <c r="C11" s="50">
        <v>250000000</v>
      </c>
      <c r="D11" s="9"/>
      <c r="E11" s="17" t="s">
        <v>42</v>
      </c>
      <c r="F11" s="50">
        <v>14000000</v>
      </c>
      <c r="G11" s="9"/>
    </row>
    <row r="12" spans="1:7" ht="16.5">
      <c r="A12" s="4"/>
      <c r="B12" s="17" t="s">
        <v>22</v>
      </c>
      <c r="C12" s="50">
        <v>0</v>
      </c>
      <c r="D12" s="9"/>
      <c r="E12" s="17" t="s">
        <v>22</v>
      </c>
      <c r="F12" s="50">
        <v>0</v>
      </c>
      <c r="G12" s="9"/>
    </row>
    <row r="13" spans="1:7" ht="16.5">
      <c r="A13" s="4"/>
      <c r="B13" s="19"/>
      <c r="C13" s="50"/>
      <c r="D13" s="9"/>
      <c r="E13" s="19"/>
      <c r="F13" s="53"/>
      <c r="G13" s="9"/>
    </row>
    <row r="14" spans="1:7" ht="20.25">
      <c r="A14" s="4"/>
      <c r="B14" s="40" t="s">
        <v>6</v>
      </c>
      <c r="C14" s="49">
        <f>+SUM(C15:C21)</f>
        <v>281000000</v>
      </c>
      <c r="D14" s="9"/>
      <c r="E14" s="40" t="s">
        <v>6</v>
      </c>
      <c r="F14" s="49">
        <f>+SUM(F15:F21)</f>
        <v>11630000</v>
      </c>
      <c r="G14" s="9"/>
    </row>
    <row r="15" spans="1:7" ht="16.5">
      <c r="A15" s="4"/>
      <c r="B15" s="17" t="s">
        <v>23</v>
      </c>
      <c r="C15" s="50">
        <v>15000000</v>
      </c>
      <c r="D15" s="9"/>
      <c r="E15" s="17" t="s">
        <v>23</v>
      </c>
      <c r="F15" s="50">
        <v>2500000</v>
      </c>
      <c r="G15" s="9"/>
    </row>
    <row r="16" spans="1:7" ht="16.5">
      <c r="A16" s="4"/>
      <c r="B16" s="17" t="s">
        <v>24</v>
      </c>
      <c r="C16" s="51">
        <v>150000000</v>
      </c>
      <c r="D16" s="9"/>
      <c r="E16" s="17" t="s">
        <v>24</v>
      </c>
      <c r="F16" s="50">
        <v>1500000</v>
      </c>
      <c r="G16" s="9"/>
    </row>
    <row r="17" spans="1:7" ht="16.5">
      <c r="A17" s="4"/>
      <c r="B17" s="17" t="s">
        <v>25</v>
      </c>
      <c r="C17" s="51">
        <v>1000000</v>
      </c>
      <c r="D17" s="9"/>
      <c r="E17" s="17" t="s">
        <v>25</v>
      </c>
      <c r="F17" s="50">
        <v>10000</v>
      </c>
      <c r="G17" s="9"/>
    </row>
    <row r="18" spans="1:7" ht="16.5">
      <c r="A18" s="4"/>
      <c r="B18" s="17" t="s">
        <v>26</v>
      </c>
      <c r="C18" s="50">
        <v>50000000</v>
      </c>
      <c r="D18" s="9"/>
      <c r="E18" s="17" t="s">
        <v>26</v>
      </c>
      <c r="F18" s="60">
        <v>5000000</v>
      </c>
      <c r="G18" s="9"/>
    </row>
    <row r="19" spans="1:7" ht="16.5">
      <c r="A19" s="4"/>
      <c r="B19" s="17" t="s">
        <v>27</v>
      </c>
      <c r="C19" s="50">
        <v>40000000</v>
      </c>
      <c r="D19" s="9"/>
      <c r="E19" s="17" t="s">
        <v>27</v>
      </c>
      <c r="F19" s="50">
        <v>2500000</v>
      </c>
      <c r="G19" s="9"/>
    </row>
    <row r="20" spans="1:7" ht="16.5">
      <c r="A20" s="4"/>
      <c r="B20" s="17" t="s">
        <v>52</v>
      </c>
      <c r="C20" s="50">
        <v>25000000</v>
      </c>
      <c r="D20" s="9"/>
      <c r="E20" s="17" t="s">
        <v>52</v>
      </c>
      <c r="F20" s="50">
        <v>120000</v>
      </c>
      <c r="G20" s="9"/>
    </row>
    <row r="21" spans="1:7" ht="16.5">
      <c r="A21" s="4"/>
      <c r="B21" s="17" t="s">
        <v>22</v>
      </c>
      <c r="C21" s="50">
        <v>0</v>
      </c>
      <c r="D21" s="9"/>
      <c r="E21" s="17" t="s">
        <v>22</v>
      </c>
      <c r="F21" s="50">
        <v>0</v>
      </c>
      <c r="G21" s="9"/>
    </row>
    <row r="22" spans="1:7" ht="16.5">
      <c r="A22" s="4"/>
      <c r="B22" s="23"/>
      <c r="C22" s="52"/>
      <c r="D22" s="9"/>
      <c r="E22" s="19"/>
      <c r="F22" s="53"/>
      <c r="G22" s="9"/>
    </row>
    <row r="23" spans="1:7" ht="20.25">
      <c r="A23" s="4"/>
      <c r="B23" s="40" t="s">
        <v>7</v>
      </c>
      <c r="C23" s="49">
        <f>+SUM(C24:C30)</f>
        <v>496500000</v>
      </c>
      <c r="D23" s="9"/>
      <c r="E23" s="40" t="s">
        <v>33</v>
      </c>
      <c r="F23" s="49">
        <f>+SUM(F24)</f>
        <v>25000000</v>
      </c>
      <c r="G23" s="9"/>
    </row>
    <row r="24" spans="1:7" ht="16.5">
      <c r="A24" s="4"/>
      <c r="B24" s="17" t="s">
        <v>8</v>
      </c>
      <c r="C24" s="50">
        <v>450000000</v>
      </c>
      <c r="D24" s="9"/>
      <c r="E24" s="17" t="s">
        <v>35</v>
      </c>
      <c r="F24" s="50">
        <v>25000000</v>
      </c>
      <c r="G24" s="9"/>
    </row>
    <row r="25" spans="1:7" ht="16.5">
      <c r="A25" s="4"/>
      <c r="B25" s="17" t="s">
        <v>9</v>
      </c>
      <c r="C25" s="50">
        <v>45000000</v>
      </c>
      <c r="D25" s="9"/>
      <c r="E25" s="19"/>
      <c r="F25" s="53"/>
      <c r="G25" s="9"/>
    </row>
    <row r="26" spans="1:7" ht="16.5">
      <c r="A26" s="4"/>
      <c r="B26" s="17" t="s">
        <v>51</v>
      </c>
      <c r="C26" s="50">
        <v>1500000</v>
      </c>
      <c r="D26" s="9"/>
      <c r="E26" s="19"/>
      <c r="F26" s="53"/>
      <c r="G26" s="9"/>
    </row>
    <row r="27" spans="1:7" ht="16.5">
      <c r="A27" s="4"/>
      <c r="B27" s="17" t="s">
        <v>28</v>
      </c>
      <c r="C27" s="50">
        <v>0</v>
      </c>
      <c r="D27" s="9"/>
      <c r="E27" s="23"/>
      <c r="F27" s="52"/>
      <c r="G27" s="9"/>
    </row>
    <row r="28" spans="1:7" ht="16.5">
      <c r="A28" s="4"/>
      <c r="B28" s="17" t="s">
        <v>29</v>
      </c>
      <c r="C28" s="50">
        <v>0</v>
      </c>
      <c r="D28" s="9"/>
      <c r="E28" s="23"/>
      <c r="F28" s="52"/>
      <c r="G28" s="9"/>
    </row>
    <row r="29" spans="1:7" ht="16.5">
      <c r="A29" s="4"/>
      <c r="B29" s="17" t="s">
        <v>30</v>
      </c>
      <c r="C29" s="50">
        <v>0</v>
      </c>
      <c r="D29" s="9"/>
      <c r="E29" s="23"/>
      <c r="F29" s="52"/>
      <c r="G29" s="9"/>
    </row>
    <row r="30" spans="1:7" ht="16.5">
      <c r="A30" s="4"/>
      <c r="B30" s="17" t="s">
        <v>31</v>
      </c>
      <c r="C30" s="50">
        <v>0</v>
      </c>
      <c r="D30" s="9"/>
      <c r="E30" s="23"/>
      <c r="F30" s="52"/>
      <c r="G30" s="9"/>
    </row>
    <row r="31" spans="1:7" ht="16.5">
      <c r="A31" s="4"/>
      <c r="B31" s="19"/>
      <c r="C31" s="53"/>
      <c r="D31" s="9"/>
      <c r="E31" s="23"/>
      <c r="F31" s="52"/>
      <c r="G31" s="9"/>
    </row>
    <row r="32" spans="1:7" ht="20.25">
      <c r="A32" s="4"/>
      <c r="B32" s="40" t="s">
        <v>10</v>
      </c>
      <c r="C32" s="49">
        <f>+SUM(C33:C35)</f>
        <v>22000000</v>
      </c>
      <c r="D32" s="9"/>
      <c r="F32" s="52"/>
      <c r="G32" s="9"/>
    </row>
    <row r="33" spans="1:7" ht="16.5">
      <c r="A33" s="4"/>
      <c r="B33" s="17" t="s">
        <v>32</v>
      </c>
      <c r="C33" s="50">
        <v>6500000</v>
      </c>
      <c r="D33" s="9"/>
      <c r="F33" s="52"/>
      <c r="G33" s="9"/>
    </row>
    <row r="34" spans="1:7" ht="16.5">
      <c r="A34" s="4"/>
      <c r="B34" s="17" t="s">
        <v>53</v>
      </c>
      <c r="C34" s="50">
        <v>15000000</v>
      </c>
      <c r="D34" s="9"/>
      <c r="F34" s="52"/>
      <c r="G34" s="9"/>
    </row>
    <row r="35" spans="1:7" ht="16.5">
      <c r="A35" s="4"/>
      <c r="B35" s="17" t="s">
        <v>54</v>
      </c>
      <c r="C35" s="50">
        <v>500000</v>
      </c>
      <c r="D35" s="9"/>
      <c r="F35" s="52"/>
      <c r="G35" s="9"/>
    </row>
    <row r="36" spans="1:7" ht="16.5">
      <c r="A36" s="4"/>
      <c r="B36" s="17"/>
      <c r="C36" s="53"/>
      <c r="D36" s="9"/>
      <c r="F36" s="52"/>
      <c r="G36" s="9"/>
    </row>
    <row r="37" spans="1:7" ht="20.25">
      <c r="A37" s="4"/>
      <c r="B37" s="40" t="s">
        <v>33</v>
      </c>
      <c r="C37" s="49">
        <f>+SUM(C38:C39)</f>
        <v>195000000</v>
      </c>
      <c r="D37" s="9"/>
      <c r="F37" s="52"/>
      <c r="G37" s="9"/>
    </row>
    <row r="38" spans="1:7" ht="16.5">
      <c r="A38" s="4"/>
      <c r="B38" s="17" t="s">
        <v>35</v>
      </c>
      <c r="C38" s="50">
        <v>45000000</v>
      </c>
      <c r="D38" s="9"/>
      <c r="F38" s="52"/>
      <c r="G38" s="9"/>
    </row>
    <row r="39" spans="1:7" ht="16.5">
      <c r="A39" s="4"/>
      <c r="B39" s="17" t="s">
        <v>34</v>
      </c>
      <c r="C39" s="50">
        <v>150000000</v>
      </c>
      <c r="D39" s="25"/>
      <c r="E39" s="26"/>
      <c r="F39" s="61"/>
      <c r="G39" s="25"/>
    </row>
    <row r="40" spans="1:7" ht="16.5">
      <c r="A40" s="4"/>
      <c r="B40" s="19"/>
      <c r="C40" s="53"/>
      <c r="D40" s="25"/>
      <c r="E40" s="26"/>
      <c r="F40" s="61"/>
      <c r="G40" s="25"/>
    </row>
    <row r="41" spans="1:7" ht="20.25">
      <c r="A41" s="4"/>
      <c r="B41" s="42" t="s">
        <v>11</v>
      </c>
      <c r="C41" s="54">
        <f>+C9+C14+C23+C32+C37</f>
        <v>1254500000</v>
      </c>
      <c r="D41" s="27"/>
      <c r="E41" s="42" t="s">
        <v>12</v>
      </c>
      <c r="F41" s="54">
        <f>+F9+F14+F23</f>
        <v>60630000</v>
      </c>
      <c r="G41" s="25"/>
    </row>
    <row r="42" spans="1:7">
      <c r="A42" s="4"/>
      <c r="B42" s="26"/>
      <c r="C42" s="26"/>
      <c r="D42" s="25"/>
      <c r="E42" s="26"/>
      <c r="F42" s="26"/>
      <c r="G42" s="25"/>
    </row>
    <row r="43" spans="1:7" ht="37.5">
      <c r="A43" s="4"/>
      <c r="B43" s="39" t="s">
        <v>13</v>
      </c>
      <c r="C43" s="39" t="s">
        <v>1</v>
      </c>
      <c r="D43" s="12"/>
      <c r="E43" s="39" t="s">
        <v>14</v>
      </c>
      <c r="F43" s="39" t="s">
        <v>3</v>
      </c>
      <c r="G43" s="25"/>
    </row>
    <row r="44" spans="1:7" ht="14.45" customHeight="1">
      <c r="A44" s="4"/>
      <c r="B44" s="28"/>
      <c r="C44" s="28"/>
      <c r="D44" s="25"/>
      <c r="E44" s="28"/>
      <c r="F44" s="28"/>
      <c r="G44" s="25"/>
    </row>
    <row r="45" spans="1:7" ht="20.25">
      <c r="A45" s="4"/>
      <c r="B45" s="40" t="s">
        <v>15</v>
      </c>
      <c r="C45" s="55">
        <f>+SUM(C46:C49)</f>
        <v>665000000</v>
      </c>
      <c r="D45" s="25"/>
      <c r="E45" s="40" t="s">
        <v>16</v>
      </c>
      <c r="F45" s="49">
        <f>SUM(F46:F47)</f>
        <v>29165000</v>
      </c>
      <c r="G45" s="25"/>
    </row>
    <row r="46" spans="1:7" ht="16.5">
      <c r="A46" s="4"/>
      <c r="B46" s="17" t="s">
        <v>37</v>
      </c>
      <c r="C46" s="56">
        <v>350000000</v>
      </c>
      <c r="D46" s="25"/>
      <c r="E46" s="17" t="s">
        <v>43</v>
      </c>
      <c r="F46" s="50">
        <v>15165000</v>
      </c>
      <c r="G46" s="25"/>
    </row>
    <row r="47" spans="1:7" ht="16.5">
      <c r="A47" s="4"/>
      <c r="B47" s="17" t="s">
        <v>36</v>
      </c>
      <c r="C47" s="56">
        <v>35000000</v>
      </c>
      <c r="D47" s="25"/>
      <c r="E47" s="17" t="s">
        <v>55</v>
      </c>
      <c r="F47" s="50">
        <v>14000000</v>
      </c>
      <c r="G47" s="25"/>
    </row>
    <row r="48" spans="1:7" ht="16.5">
      <c r="A48" s="4"/>
      <c r="B48" s="17" t="s">
        <v>38</v>
      </c>
      <c r="C48" s="56">
        <v>280000000</v>
      </c>
      <c r="D48" s="25"/>
      <c r="E48" s="19"/>
      <c r="F48" s="53"/>
      <c r="G48" s="25"/>
    </row>
    <row r="49" spans="1:7" ht="16.5">
      <c r="A49" s="4"/>
      <c r="B49" s="17" t="s">
        <v>39</v>
      </c>
      <c r="C49" s="56">
        <v>0</v>
      </c>
      <c r="D49" s="25"/>
      <c r="E49" s="19"/>
      <c r="F49" s="53"/>
      <c r="G49" s="25"/>
    </row>
    <row r="50" spans="1:7" ht="16.5">
      <c r="A50" s="4"/>
      <c r="B50" s="19"/>
      <c r="C50" s="56"/>
      <c r="D50" s="25"/>
      <c r="E50" s="19"/>
      <c r="F50" s="53"/>
      <c r="G50" s="25"/>
    </row>
    <row r="51" spans="1:7" ht="20.25">
      <c r="A51" s="4"/>
      <c r="B51" s="40" t="s">
        <v>17</v>
      </c>
      <c r="C51" s="55">
        <f>+SUM(C52:C53)</f>
        <v>75000000</v>
      </c>
      <c r="D51" s="25"/>
      <c r="E51" s="19"/>
      <c r="F51" s="53"/>
      <c r="G51" s="25"/>
    </row>
    <row r="52" spans="1:7" ht="14.45" customHeight="1">
      <c r="A52" s="4"/>
      <c r="B52" s="17" t="s">
        <v>41</v>
      </c>
      <c r="C52" s="57">
        <v>50000000</v>
      </c>
      <c r="D52" s="25"/>
      <c r="E52" s="14"/>
      <c r="F52" s="53"/>
      <c r="G52" s="25"/>
    </row>
    <row r="53" spans="1:7" ht="16.5">
      <c r="A53" s="4"/>
      <c r="B53" s="17" t="s">
        <v>40</v>
      </c>
      <c r="C53" s="56">
        <v>25000000</v>
      </c>
      <c r="D53" s="25"/>
      <c r="E53" s="14"/>
      <c r="F53" s="53"/>
      <c r="G53" s="25"/>
    </row>
    <row r="54" spans="1:7" ht="20.25">
      <c r="A54" s="4"/>
      <c r="B54" s="19"/>
      <c r="C54" s="58"/>
      <c r="D54" s="25"/>
      <c r="E54" s="14"/>
      <c r="F54" s="62"/>
      <c r="G54" s="25"/>
    </row>
    <row r="55" spans="1:7" ht="20.25">
      <c r="A55" s="4"/>
      <c r="B55" s="42" t="s">
        <v>18</v>
      </c>
      <c r="C55" s="59">
        <f>+C45+C51</f>
        <v>740000000</v>
      </c>
      <c r="D55" s="27"/>
      <c r="E55" s="42" t="s">
        <v>44</v>
      </c>
      <c r="F55" s="54">
        <f>F45</f>
        <v>29165000</v>
      </c>
      <c r="G55" s="25"/>
    </row>
    <row r="56" spans="1:7" ht="69" customHeight="1">
      <c r="A56" s="32"/>
      <c r="B56" s="44" t="s">
        <v>19</v>
      </c>
      <c r="C56" s="45">
        <f>+C41-C55</f>
        <v>514500000</v>
      </c>
      <c r="D56" s="34"/>
      <c r="E56" s="44" t="s">
        <v>20</v>
      </c>
      <c r="F56" s="63">
        <f>F41-F55</f>
        <v>31465000</v>
      </c>
      <c r="G56" s="33"/>
    </row>
    <row r="57" spans="1:7" ht="84" customHeight="1">
      <c r="A57" s="46" t="s">
        <v>48</v>
      </c>
      <c r="B57" s="47"/>
      <c r="C57" s="47"/>
      <c r="D57" s="47"/>
      <c r="E57" s="47"/>
      <c r="F57" s="47"/>
      <c r="G57" s="48"/>
    </row>
  </sheetData>
  <sheetProtection algorithmName="SHA-512" hashValue="NtxO6COTf4YWFlDL/SoJH3DxZRpqe8qY94mS0qziSHOyGFH4qHlgBb267fm1aKyjLAX+d5aO7kcyBn3fZ0ZJkg==" saltValue="SQDdD7m6B0iCdNdFti9Bcg==" spinCount="100000" sheet="1" objects="1" scenarios="1"/>
  <mergeCells count="2">
    <mergeCell ref="A57:G57"/>
    <mergeCell ref="B2:F2"/>
  </mergeCells>
  <hyperlinks>
    <hyperlink ref="B2:F2" r:id="rId1" display="MAPA DE RIQUEZA Y % DE LIBERTAD FINANCIERA" xr:uid="{624A41B1-B021-4F8C-A5E1-6FFD8F48BECD}"/>
    <hyperlink ref="A57:G57" r:id="rId2" display="Club de Aceleración Empresarial – Amece Más" xr:uid="{AFBE81FF-931C-4BFD-9702-10A754715453}"/>
  </hyperlinks>
  <pageMargins left="0.7" right="0.7" top="0.75" bottom="0.75" header="0.3" footer="0.3"/>
  <pageSetup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MR y % LF</vt:lpstr>
      <vt:lpstr>Ejemplo MR y % LF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Adrián Vargas</cp:lastModifiedBy>
  <cp:lastPrinted>2020-04-14T17:01:19Z</cp:lastPrinted>
  <dcterms:created xsi:type="dcterms:W3CDTF">2019-07-17T22:43:34Z</dcterms:created>
  <dcterms:modified xsi:type="dcterms:W3CDTF">2023-03-17T00:19:30Z</dcterms:modified>
</cp:coreProperties>
</file>